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USB Type-C" sheetId="1" r:id="rId1"/>
  </sheets>
  <calcPr calcId="152511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</calcChain>
</file>

<file path=xl/comments1.xml><?xml version="1.0" encoding="utf-8"?>
<comments xmlns="http://schemas.openxmlformats.org/spreadsheetml/2006/main">
  <authors>
    <author/>
  </authors>
  <commentList>
    <comment ref="G2" authorId="0">
      <text>
        <r>
          <rPr>
            <sz val="10"/>
            <rFont val="Arial"/>
            <family val="2"/>
          </rPr>
          <t>Full PPS and PD Compliance</t>
        </r>
      </text>
    </comment>
  </commentList>
</comments>
</file>

<file path=xl/sharedStrings.xml><?xml version="1.0" encoding="utf-8"?>
<sst xmlns="http://schemas.openxmlformats.org/spreadsheetml/2006/main" count="114" uniqueCount="51">
  <si>
    <t>Product</t>
  </si>
  <si>
    <t>Datasheet</t>
  </si>
  <si>
    <t>Description</t>
  </si>
  <si>
    <t>Compliance</t>
  </si>
  <si>
    <t>Status</t>
  </si>
  <si>
    <t>Mode Support</t>
  </si>
  <si>
    <t>Power Delivery Communication Support</t>
  </si>
  <si>
    <t>IC Features</t>
  </si>
  <si>
    <t>Package Type</t>
  </si>
  <si>
    <t>USB Power Delivery 3.0 Adaptive Source Charging Controller</t>
  </si>
  <si>
    <t/>
  </si>
  <si>
    <t>Pb-free
Halide free</t>
  </si>
  <si>
    <t>Product Preview</t>
  </si>
  <si>
    <t>DFP (Source)</t>
  </si>
  <si>
    <t>Yes</t>
  </si>
  <si>
    <t>SOIC-14 NB</t>
  </si>
  <si>
    <t>Compact Secondary-Side Synchronous Rectifier Control and USB Type-C Control</t>
  </si>
  <si>
    <t>Active</t>
  </si>
  <si>
    <t>SOIC-8</t>
  </si>
  <si>
    <t>DP3T USB Type C Audio and UART Analog Switch with OVP</t>
  </si>
  <si>
    <t>WLCSP-12</t>
  </si>
  <si>
    <t>USB Type-C™ CC and SBU Protection IC</t>
  </si>
  <si>
    <t>WLCSP-15</t>
  </si>
  <si>
    <t>High Speed Digital (HSD) Port Protection Switch with Type-C CC</t>
  </si>
  <si>
    <t>Thermal shutdown
Under-Voltage Lockout (UVLO)</t>
  </si>
  <si>
    <t>UQFN-16</t>
  </si>
  <si>
    <t>Autonomous USB Type-C Controller with Super Speed Switch Control</t>
  </si>
  <si>
    <t>External switch pin
Low power disable mode</t>
  </si>
  <si>
    <t>X2QFN-10</t>
  </si>
  <si>
    <t>Autonomous USB Type-C Controller with Configurable I&lt;sup&gt;2&lt;/sup&gt;C Address</t>
  </si>
  <si>
    <t>UFP (Sink)</t>
  </si>
  <si>
    <t>No</t>
  </si>
  <si>
    <t>Debug Accessory Support</t>
  </si>
  <si>
    <t>X2QFN-12</t>
  </si>
  <si>
    <t>Programmable USB Type-C Controller with PD (Default SNK)</t>
  </si>
  <si>
    <t>Pb-free
Halide free
AEC Qualified
PPAP Capable</t>
  </si>
  <si>
    <t>DFP (Source)
DRP
UFP (Sink)</t>
  </si>
  <si>
    <t>WLCSP-9
WQFN-14</t>
  </si>
  <si>
    <t>Programmable USB Type-C Controller with PD (Default SRC)</t>
  </si>
  <si>
    <t>Autonomous DRP Toggle</t>
  </si>
  <si>
    <t>WQFN-14</t>
  </si>
  <si>
    <t>Autonomous USB Type-C Port Controller with I&lt;sup&gt;2&lt;/sup&gt;C and GPIO Control</t>
  </si>
  <si>
    <t>USB Type-C Port Controller with USB-PD</t>
  </si>
  <si>
    <t>DRP
UFP (Sink)</t>
  </si>
  <si>
    <t>-</t>
  </si>
  <si>
    <t>WQFN-16</t>
  </si>
  <si>
    <t>AEC Qualified
PPAP Capable
Pb-free
Halide free</t>
  </si>
  <si>
    <t>USB Type-C Source-Only Controller</t>
  </si>
  <si>
    <t>Autonomous CC Detection</t>
  </si>
  <si>
    <t>WDFN-10</t>
  </si>
  <si>
    <t>Autonomous USB Type-C™ Cable Marker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</si>
</sst>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pane ySplit="1" topLeftCell="A2" activePane="bottomLeft" state="frozen"/>
      <selection pane="bottomLeft" activeCell="J7" sqref="J7"/>
    </sheetView>
  </sheetViews>
  <sheetFormatPr defaultRowHeight="12.75"/>
  <cols>
    <col min="1" max="9" width="18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5.5">
      <c r="A2" t="str">
        <f>HYPERLINK("https://www.onsemi.com/PowerSolutions/product.do?id=FUSB3307","FUSB3307")</f>
        <v>FUSB3307</v>
      </c>
      <c r="B2" t="str">
        <f>HYPERLINK("https://www.onsemi.com/pub/Collateral/FUSB3307-D.PDF","FUSB3307/D (583kB)")</f>
        <v>FUSB3307/D (583kB)</v>
      </c>
      <c r="C2" t="s">
        <v>9</v>
      </c>
      <c r="D2" s="2" t="s">
        <v>11</v>
      </c>
      <c r="E2" t="s">
        <v>12</v>
      </c>
      <c r="F2" s="2" t="s">
        <v>13</v>
      </c>
      <c r="G2" s="2" t="s">
        <v>14</v>
      </c>
      <c r="H2" t="s">
        <v>10</v>
      </c>
      <c r="I2" s="2" t="s">
        <v>15</v>
      </c>
    </row>
    <row r="3" spans="1:9" ht="25.5">
      <c r="A3" t="str">
        <f>HYPERLINK("https://www.onsemi.com/PowerSolutions/product.do?id=FAN6292CMX","FAN6292CMX")</f>
        <v>FAN6292CMX</v>
      </c>
      <c r="B3" t="str">
        <f>HYPERLINK("https://www.onsemi.com/pub/Collateral/FAN6292CMX-D.PDF","FAN6292CMX/D (229kB)")</f>
        <v>FAN6292CMX/D (229kB)</v>
      </c>
      <c r="C3" t="s">
        <v>16</v>
      </c>
      <c r="D3" s="2" t="s">
        <v>11</v>
      </c>
      <c r="E3" t="s">
        <v>17</v>
      </c>
      <c r="F3" t="s">
        <v>10</v>
      </c>
      <c r="G3" t="s">
        <v>10</v>
      </c>
      <c r="H3" t="s">
        <v>10</v>
      </c>
      <c r="I3" s="2" t="s">
        <v>18</v>
      </c>
    </row>
    <row r="4" spans="1:9" ht="25.5">
      <c r="A4" t="str">
        <f>HYPERLINK("https://www.onsemi.com/PowerSolutions/product.do?id=FSA1153","FSA1153")</f>
        <v>FSA1153</v>
      </c>
      <c r="B4" t="str">
        <f>HYPERLINK("https://www.onsemi.com/pub/Collateral/FSA1153-D.PDF","FSA1153/D (178kB)")</f>
        <v>FSA1153/D (178kB)</v>
      </c>
      <c r="C4" t="s">
        <v>19</v>
      </c>
      <c r="D4" s="2" t="s">
        <v>11</v>
      </c>
      <c r="E4" t="s">
        <v>17</v>
      </c>
      <c r="F4" t="s">
        <v>10</v>
      </c>
      <c r="G4" t="s">
        <v>10</v>
      </c>
      <c r="H4" t="s">
        <v>10</v>
      </c>
      <c r="I4" s="2" t="s">
        <v>20</v>
      </c>
    </row>
    <row r="5" spans="1:9" ht="25.5">
      <c r="A5" t="str">
        <f>HYPERLINK("https://www.onsemi.com/PowerSolutions/product.do?id=FUSB251","FUSB251")</f>
        <v>FUSB251</v>
      </c>
      <c r="B5" t="str">
        <f>HYPERLINK("https://www.onsemi.com/pub/Collateral/FUSB251-D.PDF","FUSB251/D (273kB)")</f>
        <v>FUSB251/D (273kB)</v>
      </c>
      <c r="C5" t="s">
        <v>21</v>
      </c>
      <c r="D5" s="2" t="s">
        <v>11</v>
      </c>
      <c r="E5" t="s">
        <v>17</v>
      </c>
      <c r="F5" t="s">
        <v>10</v>
      </c>
      <c r="G5" t="s">
        <v>10</v>
      </c>
      <c r="H5" t="s">
        <v>10</v>
      </c>
      <c r="I5" s="2" t="s">
        <v>22</v>
      </c>
    </row>
    <row r="6" spans="1:9" ht="38.25">
      <c r="A6" t="str">
        <f>HYPERLINK("https://www.onsemi.com/PowerSolutions/product.do?id=FUSB252","FUSB252")</f>
        <v>FUSB252</v>
      </c>
      <c r="B6" t="str">
        <f>HYPERLINK("https://www.onsemi.com/pub/Collateral/FUSB252-D.pdf","FUSB252/D (1324kB)")</f>
        <v>FUSB252/D (1324kB)</v>
      </c>
      <c r="C6" t="s">
        <v>23</v>
      </c>
      <c r="D6" s="2" t="s">
        <v>11</v>
      </c>
      <c r="E6" t="s">
        <v>17</v>
      </c>
      <c r="F6" s="2" t="s">
        <v>13</v>
      </c>
      <c r="G6" s="2" t="s">
        <v>14</v>
      </c>
      <c r="H6" s="2" t="s">
        <v>24</v>
      </c>
      <c r="I6" s="2" t="s">
        <v>25</v>
      </c>
    </row>
    <row r="7" spans="1:9" ht="38.25">
      <c r="A7" t="str">
        <f>HYPERLINK("https://www.onsemi.com/PowerSolutions/product.do?id=FUSB301","FUSB301")</f>
        <v>FUSB301</v>
      </c>
      <c r="B7" t="str">
        <f>HYPERLINK("https://www.onsemi.com/pub/Collateral/FUSB301-D.PDF","FUSB301/D (223kB)")</f>
        <v>FUSB301/D (223kB)</v>
      </c>
      <c r="C7" t="s">
        <v>26</v>
      </c>
      <c r="D7" s="2" t="s">
        <v>11</v>
      </c>
      <c r="E7" t="s">
        <v>17</v>
      </c>
      <c r="F7" s="2" t="s">
        <v>13</v>
      </c>
      <c r="G7" s="2" t="s">
        <v>14</v>
      </c>
      <c r="H7" s="2" t="s">
        <v>27</v>
      </c>
      <c r="I7" s="2" t="s">
        <v>28</v>
      </c>
    </row>
    <row r="8" spans="1:9" ht="25.5">
      <c r="A8" t="str">
        <f>HYPERLINK("https://www.onsemi.com/PowerSolutions/product.do?id=FUSB301A","FUSB301A")</f>
        <v>FUSB301A</v>
      </c>
      <c r="B8" t="str">
        <f>HYPERLINK("https://www.onsemi.com/pub/Collateral/FUSB301A-D.PDF","FUSB301A/D (230kB)")</f>
        <v>FUSB301A/D (230kB)</v>
      </c>
      <c r="C8" t="s">
        <v>29</v>
      </c>
      <c r="D8" s="2" t="s">
        <v>11</v>
      </c>
      <c r="E8" t="s">
        <v>17</v>
      </c>
      <c r="F8" s="2" t="s">
        <v>30</v>
      </c>
      <c r="G8" s="2" t="s">
        <v>31</v>
      </c>
      <c r="H8" s="2" t="s">
        <v>32</v>
      </c>
      <c r="I8" s="2" t="s">
        <v>33</v>
      </c>
    </row>
    <row r="9" spans="1:9" ht="51">
      <c r="A9" t="str">
        <f>HYPERLINK("https://www.onsemi.com/PowerSolutions/product.do?id=FUSB302B","FUSB302B")</f>
        <v>FUSB302B</v>
      </c>
      <c r="B9" t="str">
        <f>HYPERLINK("https://www.onsemi.com/pub/Collateral/FUSB302B-D.PDF","FUSB302B/D (302kB)")</f>
        <v>FUSB302B/D (302kB)</v>
      </c>
      <c r="C9" t="s">
        <v>34</v>
      </c>
      <c r="D9" s="2" t="s">
        <v>35</v>
      </c>
      <c r="E9" t="s">
        <v>17</v>
      </c>
      <c r="F9" s="2" t="s">
        <v>36</v>
      </c>
      <c r="G9" s="2" t="s">
        <v>14</v>
      </c>
      <c r="H9" s="2" t="s">
        <v>32</v>
      </c>
      <c r="I9" s="2" t="s">
        <v>37</v>
      </c>
    </row>
    <row r="10" spans="1:9" ht="38.25">
      <c r="A10" t="str">
        <f>HYPERLINK("https://www.onsemi.com/PowerSolutions/product.do?id=FUSB302T","FUSB302T")</f>
        <v>FUSB302T</v>
      </c>
      <c r="B10" t="str">
        <f>HYPERLINK("https://www.onsemi.com/pub/Collateral/FUSB302T-D.PDF","FUSB302T/D (199kB)")</f>
        <v>FUSB302T/D (199kB)</v>
      </c>
      <c r="C10" t="s">
        <v>38</v>
      </c>
      <c r="D10" s="2" t="s">
        <v>11</v>
      </c>
      <c r="E10" t="s">
        <v>17</v>
      </c>
      <c r="F10" s="2" t="s">
        <v>36</v>
      </c>
      <c r="G10" s="2" t="s">
        <v>14</v>
      </c>
      <c r="H10" s="2" t="s">
        <v>39</v>
      </c>
      <c r="I10" s="2" t="s">
        <v>40</v>
      </c>
    </row>
    <row r="11" spans="1:9" ht="38.25">
      <c r="A11" t="str">
        <f>HYPERLINK("https://www.onsemi.com/PowerSolutions/product.do?id=FUSB303","FUSB303")</f>
        <v>FUSB303</v>
      </c>
      <c r="B11" t="str">
        <f>HYPERLINK("https://www.onsemi.com/pub/Collateral/FUSB303-D.PDF","FUSB303/D (207kB)")</f>
        <v>FUSB303/D (207kB)</v>
      </c>
      <c r="C11" t="s">
        <v>41</v>
      </c>
      <c r="D11" s="2" t="s">
        <v>11</v>
      </c>
      <c r="E11" t="s">
        <v>17</v>
      </c>
      <c r="F11" s="2" t="s">
        <v>36</v>
      </c>
      <c r="G11" s="2" t="s">
        <v>31</v>
      </c>
      <c r="H11" t="s">
        <v>10</v>
      </c>
      <c r="I11" s="2" t="s">
        <v>33</v>
      </c>
    </row>
    <row r="12" spans="1:9" ht="51">
      <c r="A12" t="str">
        <f>HYPERLINK("https://www.onsemi.com/PowerSolutions/product.do?id=FUSB307B","FUSB307B")</f>
        <v>FUSB307B</v>
      </c>
      <c r="B12" t="str">
        <f>HYPERLINK("https://www.onsemi.com/pub/Collateral/FUSB307B-D.PDF","FUSB307B/D (450kB)")</f>
        <v>FUSB307B/D (450kB)</v>
      </c>
      <c r="C12" t="s">
        <v>42</v>
      </c>
      <c r="D12" s="2" t="s">
        <v>35</v>
      </c>
      <c r="E12" t="s">
        <v>17</v>
      </c>
      <c r="F12" s="2" t="s">
        <v>43</v>
      </c>
      <c r="G12" s="2" t="s">
        <v>14</v>
      </c>
      <c r="H12" s="2" t="s">
        <v>44</v>
      </c>
      <c r="I12" s="2" t="s">
        <v>45</v>
      </c>
    </row>
    <row r="13" spans="1:9" ht="51">
      <c r="A13" t="str">
        <f>HYPERLINK("https://www.onsemi.com/PowerSolutions/product.do?id=FUSB308BV","FUSB308BV")</f>
        <v>FUSB308BV</v>
      </c>
      <c r="B13" t="str">
        <f>HYPERLINK("https://www.onsemi.com/pub/Collateral/FUSB308B-D.PDF","FUSB308B/D (429kB)")</f>
        <v>FUSB308B/D (429kB)</v>
      </c>
      <c r="C13" t="s">
        <v>42</v>
      </c>
      <c r="D13" s="2" t="s">
        <v>46</v>
      </c>
      <c r="E13" t="s">
        <v>17</v>
      </c>
      <c r="F13" t="s">
        <v>10</v>
      </c>
      <c r="G13" t="s">
        <v>10</v>
      </c>
      <c r="H13" t="s">
        <v>10</v>
      </c>
      <c r="I13" s="2" t="s">
        <v>45</v>
      </c>
    </row>
    <row r="14" spans="1:9" ht="25.5">
      <c r="A14" t="str">
        <f>HYPERLINK("https://www.onsemi.com/PowerSolutions/product.do?id=FUSB3301","FUSB3301")</f>
        <v>FUSB3301</v>
      </c>
      <c r="B14" t="str">
        <f>HYPERLINK("https://www.onsemi.com/pub/Collateral/FUSB3301-D.PDF","FUSB3301/D (106kB)")</f>
        <v>FUSB3301/D (106kB)</v>
      </c>
      <c r="C14" t="s">
        <v>47</v>
      </c>
      <c r="D14" s="2" t="s">
        <v>11</v>
      </c>
      <c r="E14" t="s">
        <v>17</v>
      </c>
      <c r="F14" s="2" t="s">
        <v>13</v>
      </c>
      <c r="G14" s="2" t="s">
        <v>31</v>
      </c>
      <c r="H14" s="2" t="s">
        <v>48</v>
      </c>
      <c r="I14" s="2" t="s">
        <v>49</v>
      </c>
    </row>
    <row r="15" spans="1:9" ht="25.5">
      <c r="A15" t="str">
        <f>HYPERLINK("https://www.onsemi.com/PowerSolutions/product.do?id=FUSB380","FUSB380")</f>
        <v>FUSB380</v>
      </c>
      <c r="B15" t="str">
        <f>HYPERLINK("https://www.onsemi.com/pub/Collateral/FUSB380-D.PDF","FUSB380/D (207kB)")</f>
        <v>FUSB380/D (207kB)</v>
      </c>
      <c r="C15" t="s">
        <v>50</v>
      </c>
      <c r="D15" s="2" t="s">
        <v>11</v>
      </c>
      <c r="E15" t="s">
        <v>17</v>
      </c>
      <c r="F15" t="s">
        <v>10</v>
      </c>
      <c r="G15" t="s">
        <v>10</v>
      </c>
      <c r="H15" t="s">
        <v>10</v>
      </c>
      <c r="I15" s="2" t="s">
        <v>20</v>
      </c>
    </row>
    <row r="16" spans="1:9" ht="25.5">
      <c r="A16" t="str">
        <f>HYPERLINK("https://www.onsemi.com/PowerSolutions/product.do?id=FUSB380C","FUSB380C")</f>
        <v>FUSB380C</v>
      </c>
      <c r="B16" t="str">
        <f>HYPERLINK("https://www.onsemi.com/pub/Collateral/FUSB380C-D.PDF","FUSB380C/D (271kB)")</f>
        <v>FUSB380C/D (271kB)</v>
      </c>
      <c r="C16" t="s">
        <v>50</v>
      </c>
      <c r="D16" s="2" t="s">
        <v>11</v>
      </c>
      <c r="E16" t="s">
        <v>17</v>
      </c>
      <c r="F16" t="s">
        <v>10</v>
      </c>
      <c r="G16" t="s">
        <v>10</v>
      </c>
      <c r="H16" t="s">
        <v>10</v>
      </c>
      <c r="I16" s="2" t="s">
        <v>20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USB Type-C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2020-08-21T07:05:27Z</dcterms:created>
  <dcterms:modified xsi:type="dcterms:W3CDTF">2020-08-21T07:05:28Z</dcterms:modified>
</cp:coreProperties>
</file>